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<sst xmlns="http://schemas.openxmlformats.org/spreadsheetml/2006/main" uniqueCount="8">
  <si>
    <t>Circle</t>
  </si>
  <si>
    <t>A (chord)</t>
  </si>
  <si>
    <t>Central angle opposite A</t>
  </si>
  <si>
    <t>Radius given Angle A and Chord A</t>
  </si>
  <si>
    <t>Radius</t>
  </si>
  <si>
    <t>Calculating Chord given Angle A and Radius</t>
  </si>
  <si>
    <t>Chord</t>
  </si>
  <si>
    <t>Calculating Central Angle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</si>
</sst>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shadow val="1"/>
      <sz val="10"/>
      <color indexed="8"/>
      <name val="Helvetica Neue"/>
    </font>
    <font>
      <sz val="13"/>
      <color indexed="8"/>
      <name val="Helvetica Neue"/>
    </font>
    <font>
      <b val="1"/>
      <sz val="13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1"/>
      </right>
      <top style="thin">
        <color indexed="10"/>
      </top>
      <bottom style="thin">
        <color indexed="10"/>
      </bottom>
      <diagonal/>
    </border>
    <border>
      <left style="dotted">
        <color indexed="11"/>
      </left>
      <right style="dotted">
        <color indexed="10"/>
      </right>
      <top style="dotted">
        <color indexed="11"/>
      </top>
      <bottom style="dotted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dotted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dotted">
        <color indexed="11"/>
      </right>
      <top style="thin">
        <color indexed="10"/>
      </top>
      <bottom style="dotted">
        <color indexed="10"/>
      </bottom>
      <diagonal/>
    </border>
    <border>
      <left style="dotted">
        <color indexed="11"/>
      </left>
      <right style="dotted">
        <color indexed="10"/>
      </right>
      <top style="dotted">
        <color indexed="11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dotted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dotted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1"/>
      </right>
      <top style="dotted">
        <color indexed="10"/>
      </top>
      <bottom style="thin">
        <color indexed="10"/>
      </bottom>
      <diagonal/>
    </border>
    <border>
      <left style="dotted">
        <color indexed="11"/>
      </left>
      <right style="dotted">
        <color indexed="10"/>
      </right>
      <top style="dotted">
        <color indexed="10"/>
      </top>
      <bottom style="dotted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49" fontId="2" fillId="2" borderId="3" applyNumberFormat="1" applyFont="1" applyFill="1" applyBorder="1" applyAlignment="1" applyProtection="0">
      <alignment horizontal="center" vertical="top" wrapText="1"/>
    </xf>
    <xf numFmtId="49" fontId="2" fillId="2" borderId="4" applyNumberFormat="1" applyFont="1" applyFill="1" applyBorder="1" applyAlignment="1" applyProtection="0">
      <alignment horizontal="center" vertical="top" wrapText="1"/>
    </xf>
    <xf numFmtId="49" fontId="2" fillId="2" borderId="5" applyNumberFormat="1" applyFont="1" applyFill="1" applyBorder="1" applyAlignment="1" applyProtection="0">
      <alignment horizontal="center" vertical="top" wrapText="1"/>
    </xf>
    <xf numFmtId="0" fontId="2" fillId="2" borderId="1" applyNumberFormat="0" applyFont="1" applyFill="1" applyBorder="1" applyAlignment="1" applyProtection="0">
      <alignment horizontal="center" vertical="top" wrapText="1"/>
    </xf>
    <xf numFmtId="0" fontId="2" fillId="2" borderId="1" applyNumberFormat="1" applyFont="1" applyFill="1" applyBorder="1" applyAlignment="1" applyProtection="0">
      <alignment horizontal="left" vertical="top" wrapText="1"/>
    </xf>
    <xf numFmtId="0" fontId="0" borderId="1" applyNumberFormat="1" applyFont="1" applyFill="0" applyBorder="1" applyAlignment="1" applyProtection="0">
      <alignment vertical="top"/>
    </xf>
    <xf numFmtId="0" fontId="0" borderId="2" applyNumberFormat="1" applyFont="1" applyFill="0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0" fontId="0" borderId="5" applyNumberFormat="1" applyFont="1" applyFill="0" applyBorder="1" applyAlignment="1" applyProtection="0">
      <alignment vertical="top"/>
    </xf>
    <xf numFmtId="0" fontId="0" borderId="1" applyNumberFormat="0" applyFont="1" applyFill="0" applyBorder="1" applyAlignment="1" applyProtection="0">
      <alignment vertical="top"/>
    </xf>
    <xf numFmtId="0" fontId="0" borderId="3" applyNumberFormat="0" applyFont="1" applyFill="0" applyBorder="1" applyAlignment="1" applyProtection="0">
      <alignment vertical="top"/>
    </xf>
    <xf numFmtId="0" fontId="0" borderId="5" applyNumberFormat="0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2" borderId="6" applyNumberFormat="1" applyFont="1" applyFill="1" applyBorder="1" applyAlignment="1" applyProtection="0">
      <alignment horizontal="left" vertical="top" wrapText="1"/>
    </xf>
    <xf numFmtId="0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borderId="8" applyNumberFormat="1" applyFont="1" applyFill="0" applyBorder="1" applyAlignment="1" applyProtection="0">
      <alignment vertical="top"/>
    </xf>
    <xf numFmtId="0" fontId="0" borderId="9" applyNumberFormat="1" applyFont="1" applyFill="0" applyBorder="1" applyAlignment="1" applyProtection="0">
      <alignment vertical="top"/>
    </xf>
    <xf numFmtId="0" fontId="0" borderId="10" applyNumberFormat="1" applyFont="1" applyFill="0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  <xf numFmtId="0" fontId="2" fillId="2" borderId="11" applyNumberFormat="1" applyFont="1" applyFill="1" applyBorder="1" applyAlignment="1" applyProtection="0">
      <alignment horizontal="left" vertical="top" wrapText="1"/>
    </xf>
    <xf numFmtId="0" fontId="0" borderId="11" applyNumberFormat="1" applyFont="1" applyFill="0" applyBorder="1" applyAlignment="1" applyProtection="0">
      <alignment vertical="top"/>
    </xf>
    <xf numFmtId="0" fontId="0" borderId="12" applyNumberFormat="1" applyFont="1" applyFill="0" applyBorder="1" applyAlignment="1" applyProtection="0">
      <alignment vertical="top"/>
    </xf>
    <xf numFmtId="0" fontId="0" borderId="13" applyNumberFormat="1" applyFont="1" applyFill="0" applyBorder="1" applyAlignment="1" applyProtection="0">
      <alignment vertical="top"/>
    </xf>
    <xf numFmtId="0" fontId="0" borderId="14" applyNumberFormat="1" applyFont="1" applyFill="0" applyBorder="1" applyAlignment="1" applyProtection="0">
      <alignment vertical="top"/>
    </xf>
    <xf numFmtId="0" fontId="0" borderId="15" applyNumberFormat="1" applyFont="1" applyFill="0" applyBorder="1" applyAlignment="1" applyProtection="0">
      <alignment vertical="top"/>
    </xf>
    <xf numFmtId="0" fontId="0" borderId="13" applyNumberFormat="0" applyFont="1" applyFill="0" applyBorder="1" applyAlignment="1" applyProtection="0">
      <alignment vertical="top"/>
    </xf>
    <xf numFmtId="0" fontId="0" borderId="11" applyNumberFormat="0" applyFont="1" applyFill="0" applyBorder="1" applyAlignment="1" applyProtection="0">
      <alignment vertical="top"/>
    </xf>
    <xf numFmtId="0" fontId="0" borderId="2" applyNumberFormat="0" applyFont="1" applyFill="0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d6d6d6"/>
      <rgbColor rgb="fff4f4f4"/>
      <rgbColor rgb="ffffffff"/>
      <rgbColor rgb="ffb8b8b8"/>
      <rgbColor rgb="ff3b6b9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3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1300" u="none">
                <a:solidFill>
                  <a:srgbClr val="000000"/>
                </a:solidFill>
                <a:latin typeface="Helvetica Neue"/>
              </a:rPr>
              <a:t>Chart 17</a:t>
            </a:r>
          </a:p>
        </c:rich>
      </c:tx>
      <c:layout>
        <c:manualLayout>
          <c:xMode val="edge"/>
          <c:yMode val="edge"/>
          <c:x val="0.430692"/>
          <c:y val="0"/>
          <c:w val="0.132593"/>
          <c:h val="0.10956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79293"/>
          <c:y val="0.109567"/>
          <c:w val="0.656566"/>
          <c:h val="0.676731"/>
        </c:manualLayout>
      </c:layout>
      <c:lineChart>
        <c:grouping val="standard"/>
        <c:varyColors val="0"/>
        <c:ser>
          <c:idx val="0"/>
          <c:order val="0"/>
          <c:tx>
            <c:strRef>
              <c:f>'Sheet 1'!$D$1</c:f>
              <c:strCache>
                <c:ptCount val="1"/>
                <c:pt idx="0">
                  <c:v>Radius given Angle A and Chord A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3B6C9D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1'!$A$2:$A$10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cat>
          <c:val>
            <c:numRef>
              <c:f>'Sheet 1'!$D$2:$D$10</c:f>
              <c:numCache>
                <c:ptCount val="9"/>
                <c:pt idx="0">
                  <c:v>2.914301</c:v>
                </c:pt>
                <c:pt idx="1">
                  <c:v>3.795035</c:v>
                </c:pt>
                <c:pt idx="2">
                  <c:v>6.337844</c:v>
                </c:pt>
                <c:pt idx="3">
                  <c:v>7.880480</c:v>
                </c:pt>
                <c:pt idx="4">
                  <c:v>7.748395</c:v>
                </c:pt>
                <c:pt idx="5">
                  <c:v>5.989425</c:v>
                </c:pt>
                <c:pt idx="6">
                  <c:v>3.438803</c:v>
                </c:pt>
                <c:pt idx="7">
                  <c:v>3.162841</c:v>
                </c:pt>
                <c:pt idx="8">
                  <c:v>5.664165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"/>
        <c:minorUnit val="1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"/>
          <c:y val="0.928851"/>
          <c:w val="1"/>
          <c:h val="0.07114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3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1300" u="none">
                <a:solidFill>
                  <a:srgbClr val="000000"/>
                </a:solidFill>
                <a:latin typeface="Helvetica Neue"/>
              </a:rPr>
              <a:t>Chart 18</a:t>
            </a:r>
          </a:p>
        </c:rich>
      </c:tx>
      <c:layout>
        <c:manualLayout>
          <c:xMode val="edge"/>
          <c:yMode val="edge"/>
          <c:x val="0.500756"/>
          <c:y val="0"/>
          <c:w val="0.0657159"/>
          <c:h val="0.10926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06383"/>
          <c:y val="0.109267"/>
          <c:w val="0.882353"/>
          <c:h val="0.518992"/>
        </c:manualLayout>
      </c:layout>
      <c:lineChart>
        <c:grouping val="standard"/>
        <c:varyColors val="0"/>
        <c:ser>
          <c:idx val="0"/>
          <c:order val="0"/>
          <c:tx>
            <c:strRef>
              <c:f>'Sheet 1'!$D$1</c:f>
              <c:strCache>
                <c:ptCount val="1"/>
                <c:pt idx="0">
                  <c:v>Radius given Angle A and Chord A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3B6C9D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1'!$A$2:$A$18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'Sheet 1'!$D$2:$D$18</c:f>
              <c:numCache>
                <c:ptCount val="17"/>
                <c:pt idx="0">
                  <c:v>2.914301</c:v>
                </c:pt>
                <c:pt idx="1">
                  <c:v>3.795035</c:v>
                </c:pt>
                <c:pt idx="2">
                  <c:v>6.337844</c:v>
                </c:pt>
                <c:pt idx="3">
                  <c:v>7.880480</c:v>
                </c:pt>
                <c:pt idx="4">
                  <c:v>7.748395</c:v>
                </c:pt>
                <c:pt idx="5">
                  <c:v>5.989425</c:v>
                </c:pt>
                <c:pt idx="6">
                  <c:v>3.438803</c:v>
                </c:pt>
                <c:pt idx="7">
                  <c:v>3.162841</c:v>
                </c:pt>
                <c:pt idx="8">
                  <c:v>5.664165</c:v>
                </c:pt>
                <c:pt idx="9">
                  <c:v>7.600227</c:v>
                </c:pt>
                <c:pt idx="10">
                  <c:v>7.964604</c:v>
                </c:pt>
                <c:pt idx="11">
                  <c:v>6.624413</c:v>
                </c:pt>
                <c:pt idx="12">
                  <c:v>4.133197</c:v>
                </c:pt>
                <c:pt idx="13">
                  <c:v>2.770505</c:v>
                </c:pt>
                <c:pt idx="14">
                  <c:v>4.930447</c:v>
                </c:pt>
                <c:pt idx="15">
                  <c:v>7.189665</c:v>
                </c:pt>
                <c:pt idx="16">
                  <c:v>8.040321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.25"/>
        <c:minorUnit val="1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"/>
          <c:y val="0.929012"/>
          <c:w val="0.49562"/>
          <c:h val="0.070988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3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1300" u="none">
                <a:solidFill>
                  <a:srgbClr val="000000"/>
                </a:solidFill>
                <a:latin typeface="Helvetica Neue"/>
              </a:rPr>
              <a:t>Chart 19</a:t>
            </a:r>
          </a:p>
        </c:rich>
      </c:tx>
      <c:layout>
        <c:manualLayout>
          <c:xMode val="edge"/>
          <c:yMode val="edge"/>
          <c:x val="0.430818"/>
          <c:y val="0"/>
          <c:w val="0.132593"/>
          <c:h val="0.10956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214646"/>
          <c:y val="0.109567"/>
          <c:w val="0.621212"/>
          <c:h val="0.676731"/>
        </c:manualLayout>
      </c:layout>
      <c:lineChart>
        <c:grouping val="standard"/>
        <c:varyColors val="0"/>
        <c:ser>
          <c:idx val="0"/>
          <c:order val="0"/>
          <c:tx>
            <c:strRef>
              <c:f>'Sheet 1'!$D$1</c:f>
              <c:strCache>
                <c:ptCount val="1"/>
                <c:pt idx="0">
                  <c:v>Radius given Angle A and Chord A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3B6C9D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1'!$A$2:$A$18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'Sheet 1'!$D$2:$D$18</c:f>
              <c:numCache>
                <c:ptCount val="17"/>
                <c:pt idx="0">
                  <c:v>2.914301</c:v>
                </c:pt>
                <c:pt idx="1">
                  <c:v>3.795035</c:v>
                </c:pt>
                <c:pt idx="2">
                  <c:v>6.337844</c:v>
                </c:pt>
                <c:pt idx="3">
                  <c:v>7.880480</c:v>
                </c:pt>
                <c:pt idx="4">
                  <c:v>7.748395</c:v>
                </c:pt>
                <c:pt idx="5">
                  <c:v>5.989425</c:v>
                </c:pt>
                <c:pt idx="6">
                  <c:v>3.438803</c:v>
                </c:pt>
                <c:pt idx="7">
                  <c:v>3.162841</c:v>
                </c:pt>
                <c:pt idx="8">
                  <c:v>5.664165</c:v>
                </c:pt>
                <c:pt idx="9">
                  <c:v>7.600227</c:v>
                </c:pt>
                <c:pt idx="10">
                  <c:v>7.964604</c:v>
                </c:pt>
                <c:pt idx="11">
                  <c:v>6.624413</c:v>
                </c:pt>
                <c:pt idx="12">
                  <c:v>4.133197</c:v>
                </c:pt>
                <c:pt idx="13">
                  <c:v>2.770505</c:v>
                </c:pt>
                <c:pt idx="14">
                  <c:v>4.930447</c:v>
                </c:pt>
                <c:pt idx="15">
                  <c:v>7.189665</c:v>
                </c:pt>
                <c:pt idx="16">
                  <c:v>8.040321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.25"/>
        <c:minorUnit val="1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"/>
          <c:y val="0.928851"/>
          <c:w val="1"/>
          <c:h val="0.07114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3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1300" u="none">
                <a:solidFill>
                  <a:srgbClr val="000000"/>
                </a:solidFill>
                <a:latin typeface="Helvetica Neue"/>
              </a:rPr>
              <a:t>Chart 21</a:t>
            </a:r>
          </a:p>
        </c:rich>
      </c:tx>
      <c:layout>
        <c:manualLayout>
          <c:xMode val="edge"/>
          <c:yMode val="edge"/>
          <c:x val="0.75018"/>
          <c:y val="0"/>
          <c:w val="0.0908426"/>
          <c:h val="0.10926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645329"/>
          <c:y val="0.109267"/>
          <c:w val="0.3391"/>
          <c:h val="0.642874"/>
        </c:manualLayout>
      </c:layout>
      <c:lineChart>
        <c:grouping val="standard"/>
        <c:varyColors val="0"/>
        <c:ser>
          <c:idx val="0"/>
          <c:order val="0"/>
          <c:tx>
            <c:strRef>
              <c:f>'Sheet 1'!$G$1</c:f>
              <c:strCache>
                <c:ptCount val="1"/>
                <c:pt idx="0">
                  <c:v>Calculating Chord given Angle A and Radius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3B6C9D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1'!$A$2:$A$18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'Sheet 1'!$G$2:$G$18</c:f>
              <c:numCache>
                <c:ptCount val="10"/>
                <c:pt idx="0">
                  <c:v>10.000000</c:v>
                </c:pt>
                <c:pt idx="1">
                  <c:v>10.937660</c:v>
                </c:pt>
                <c:pt idx="4">
                  <c:v>88.558157</c:v>
                </c:pt>
                <c:pt idx="5">
                  <c:v>86.807337</c:v>
                </c:pt>
                <c:pt idx="8">
                  <c:v>0.000000</c:v>
                </c:pt>
                <c:pt idx="9">
                  <c:v>7.654919</c:v>
                </c:pt>
                <c:pt idx="11">
                  <c:v>9.523824</c:v>
                </c:pt>
                <c:pt idx="12">
                  <c:v>21.024089</c:v>
                </c:pt>
                <c:pt idx="15">
                  <c:v>18.044391</c:v>
                </c:pt>
                <c:pt idx="16">
                  <c:v>16.993276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2.5"/>
        <c:minorUnit val="11.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"/>
          <c:y val="0.929012"/>
          <c:w val="0.685121"/>
          <c:h val="0.070988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3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1300" u="none">
                <a:solidFill>
                  <a:srgbClr val="000000"/>
                </a:solidFill>
                <a:latin typeface="Helvetica Neue"/>
              </a:rPr>
              <a:t>Chart 22</a:t>
            </a:r>
          </a:p>
        </c:rich>
      </c:tx>
      <c:layout>
        <c:manualLayout>
          <c:xMode val="edge"/>
          <c:yMode val="edge"/>
          <c:x val="0.445692"/>
          <c:y val="0"/>
          <c:w val="0.132593"/>
          <c:h val="0.10956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237374"/>
          <c:y val="0.109567"/>
          <c:w val="0.598485"/>
          <c:h val="0.676731"/>
        </c:manualLayout>
      </c:layout>
      <c:lineChart>
        <c:grouping val="standard"/>
        <c:varyColors val="0"/>
        <c:ser>
          <c:idx val="0"/>
          <c:order val="0"/>
          <c:tx>
            <c:strRef>
              <c:f>'Sheet 1'!$G$1</c:f>
              <c:strCache>
                <c:ptCount val="1"/>
                <c:pt idx="0">
                  <c:v>Calculating Chord given Angle A and Radius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3B6C9D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1'!$A$19:$A$33</c:f>
              <c:strCach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strCache>
            </c:strRef>
          </c:cat>
          <c:val>
            <c:numRef>
              <c:f>'Sheet 1'!$G$19:$G$33</c:f>
              <c:numCache>
                <c:ptCount val="15"/>
                <c:pt idx="0">
                  <c:v>29.721282</c:v>
                </c:pt>
                <c:pt idx="1">
                  <c:v>39.628377</c:v>
                </c:pt>
                <c:pt idx="2">
                  <c:v>49.535471</c:v>
                </c:pt>
                <c:pt idx="3">
                  <c:v>59.442565</c:v>
                </c:pt>
                <c:pt idx="4">
                  <c:v>69.349659</c:v>
                </c:pt>
                <c:pt idx="5">
                  <c:v>79.256753</c:v>
                </c:pt>
                <c:pt idx="6">
                  <c:v>89.163847</c:v>
                </c:pt>
                <c:pt idx="7">
                  <c:v>99.070942</c:v>
                </c:pt>
                <c:pt idx="8">
                  <c:v>108.978036</c:v>
                </c:pt>
                <c:pt idx="9">
                  <c:v>118.885130</c:v>
                </c:pt>
                <c:pt idx="10">
                  <c:v>128.792224</c:v>
                </c:pt>
                <c:pt idx="11">
                  <c:v>138.699318</c:v>
                </c:pt>
                <c:pt idx="12">
                  <c:v>148.606412</c:v>
                </c:pt>
                <c:pt idx="13">
                  <c:v>158.513507</c:v>
                </c:pt>
                <c:pt idx="14">
                  <c:v>168.420601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45"/>
        <c:minorUnit val="2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"/>
          <c:y val="0.928851"/>
          <c:w val="1"/>
          <c:h val="0.07114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3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1300" u="none">
                <a:solidFill>
                  <a:srgbClr val="000000"/>
                </a:solidFill>
                <a:latin typeface="Helvetica Neue"/>
              </a:rPr>
              <a:t>Chart 23</a:t>
            </a:r>
          </a:p>
        </c:rich>
      </c:tx>
      <c:layout>
        <c:manualLayout>
          <c:xMode val="edge"/>
          <c:yMode val="edge"/>
          <c:x val="0.43054"/>
          <c:y val="0"/>
          <c:w val="0.132593"/>
          <c:h val="0.10956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207071"/>
          <c:y val="0.109567"/>
          <c:w val="0.628788"/>
          <c:h val="0.676731"/>
        </c:manualLayout>
      </c:layout>
      <c:lineChart>
        <c:grouping val="standard"/>
        <c:varyColors val="0"/>
        <c:ser>
          <c:idx val="0"/>
          <c:order val="0"/>
          <c:tx>
            <c:strRef>
              <c:f>'Sheet 1'!$G$1</c:f>
              <c:strCache>
                <c:ptCount val="1"/>
                <c:pt idx="0">
                  <c:v>Calculating Chord given Angle A and Radius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3B6C9D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1'!$A$19:$A$33</c:f>
              <c:strCach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strCache>
            </c:strRef>
          </c:cat>
          <c:val>
            <c:numRef>
              <c:f>'Sheet 1'!$G$19:$G$33</c:f>
              <c:numCache>
                <c:ptCount val="15"/>
                <c:pt idx="0">
                  <c:v>29.721282</c:v>
                </c:pt>
                <c:pt idx="1">
                  <c:v>39.628377</c:v>
                </c:pt>
                <c:pt idx="2">
                  <c:v>49.535471</c:v>
                </c:pt>
                <c:pt idx="3">
                  <c:v>59.442565</c:v>
                </c:pt>
                <c:pt idx="4">
                  <c:v>69.349659</c:v>
                </c:pt>
                <c:pt idx="5">
                  <c:v>79.256753</c:v>
                </c:pt>
                <c:pt idx="6">
                  <c:v>89.163847</c:v>
                </c:pt>
                <c:pt idx="7">
                  <c:v>99.070942</c:v>
                </c:pt>
                <c:pt idx="8">
                  <c:v>108.978036</c:v>
                </c:pt>
                <c:pt idx="9">
                  <c:v>118.885130</c:v>
                </c:pt>
                <c:pt idx="10">
                  <c:v>128.792224</c:v>
                </c:pt>
                <c:pt idx="11">
                  <c:v>138.699318</c:v>
                </c:pt>
                <c:pt idx="12">
                  <c:v>148.606412</c:v>
                </c:pt>
                <c:pt idx="13">
                  <c:v>158.513507</c:v>
                </c:pt>
                <c:pt idx="14">
                  <c:v>168.420601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45"/>
        <c:minorUnit val="2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"/>
          <c:y val="0.928851"/>
          <c:w val="1"/>
          <c:h val="0.07114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3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1300" u="none">
                <a:solidFill>
                  <a:srgbClr val="000000"/>
                </a:solidFill>
                <a:latin typeface="Helvetica Neue"/>
              </a:rPr>
              <a:t>Chart 24</a:t>
            </a:r>
          </a:p>
        </c:rich>
      </c:tx>
      <c:layout>
        <c:manualLayout>
          <c:xMode val="edge"/>
          <c:yMode val="edge"/>
          <c:x val="0.419455"/>
          <c:y val="0"/>
          <c:w val="0.132593"/>
          <c:h val="0.10956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91919"/>
          <c:y val="0.109567"/>
          <c:w val="0.643939"/>
          <c:h val="0.676731"/>
        </c:manualLayout>
      </c:layout>
      <c:lineChart>
        <c:grouping val="standard"/>
        <c:varyColors val="0"/>
        <c:ser>
          <c:idx val="0"/>
          <c:order val="0"/>
          <c:tx>
            <c:strRef>
              <c:f>'Sheet 1'!$G$1</c:f>
              <c:strCache>
                <c:ptCount val="1"/>
                <c:pt idx="0">
                  <c:v>Calculating Chord given Angle A and Radius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3B6C9D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1'!$A$2:$A$18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strCache>
            </c:strRef>
          </c:cat>
          <c:val>
            <c:numRef>
              <c:f>'Sheet 1'!$G$2:$G$18</c:f>
              <c:numCache>
                <c:ptCount val="10"/>
                <c:pt idx="0">
                  <c:v>10.000000</c:v>
                </c:pt>
                <c:pt idx="1">
                  <c:v>10.937660</c:v>
                </c:pt>
                <c:pt idx="4">
                  <c:v>88.558157</c:v>
                </c:pt>
                <c:pt idx="5">
                  <c:v>86.807337</c:v>
                </c:pt>
                <c:pt idx="8">
                  <c:v>0.000000</c:v>
                </c:pt>
                <c:pt idx="9">
                  <c:v>7.654919</c:v>
                </c:pt>
                <c:pt idx="11">
                  <c:v>9.523824</c:v>
                </c:pt>
                <c:pt idx="12">
                  <c:v>21.024089</c:v>
                </c:pt>
                <c:pt idx="15">
                  <c:v>18.044391</c:v>
                </c:pt>
                <c:pt idx="16">
                  <c:v>16.993276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2.5"/>
        <c:minorUnit val="11.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"/>
          <c:y val="0.928851"/>
          <c:w val="1"/>
          <c:h val="0.07114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228600</xdr:colOff>
      <xdr:row>77</xdr:row>
      <xdr:rowOff>120556</xdr:rowOff>
    </xdr:from>
    <xdr:to>
      <xdr:col>5</xdr:col>
      <xdr:colOff>685800</xdr:colOff>
      <xdr:row>95</xdr:row>
      <xdr:rowOff>112344</xdr:rowOff>
    </xdr:to>
    <xdr:graphicFrame>
      <xdr:nvGraphicFramePr>
        <xdr:cNvPr id="2" name="2D Line Chart"/>
        <xdr:cNvGraphicFramePr/>
      </xdr:nvGraphicFramePr>
      <xdr:xfrm>
        <a:off x="228600" y="14742701"/>
        <a:ext cx="5029200" cy="31693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8980</xdr:rowOff>
    </xdr:from>
    <xdr:to>
      <xdr:col>10</xdr:col>
      <xdr:colOff>800100</xdr:colOff>
      <xdr:row>84</xdr:row>
      <xdr:rowOff>9474</xdr:rowOff>
    </xdr:to>
    <xdr:graphicFrame>
      <xdr:nvGraphicFramePr>
        <xdr:cNvPr id="3" name="2D Line Chart"/>
        <xdr:cNvGraphicFramePr/>
      </xdr:nvGraphicFramePr>
      <xdr:xfrm>
        <a:off x="-1" y="12689295"/>
        <a:ext cx="10147301" cy="317803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86</xdr:row>
      <xdr:rowOff>68486</xdr:rowOff>
    </xdr:from>
    <xdr:to>
      <xdr:col>5</xdr:col>
      <xdr:colOff>457200</xdr:colOff>
      <xdr:row>104</xdr:row>
      <xdr:rowOff>60274</xdr:rowOff>
    </xdr:to>
    <xdr:graphicFrame>
      <xdr:nvGraphicFramePr>
        <xdr:cNvPr id="4" name="2D Line Chart"/>
        <xdr:cNvGraphicFramePr/>
      </xdr:nvGraphicFramePr>
      <xdr:xfrm>
        <a:off x="0" y="16279401"/>
        <a:ext cx="5029200" cy="31693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172810</xdr:rowOff>
    </xdr:from>
    <xdr:to>
      <xdr:col>8</xdr:col>
      <xdr:colOff>25400</xdr:colOff>
      <xdr:row>53</xdr:row>
      <xdr:rowOff>71704</xdr:rowOff>
    </xdr:to>
    <xdr:graphicFrame>
      <xdr:nvGraphicFramePr>
        <xdr:cNvPr id="5" name="2D Line Chart"/>
        <xdr:cNvGraphicFramePr/>
      </xdr:nvGraphicFramePr>
      <xdr:xfrm>
        <a:off x="-2514600" y="7279095"/>
        <a:ext cx="7340601" cy="317803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106</xdr:row>
      <xdr:rowOff>119286</xdr:rowOff>
    </xdr:from>
    <xdr:to>
      <xdr:col>5</xdr:col>
      <xdr:colOff>457200</xdr:colOff>
      <xdr:row>124</xdr:row>
      <xdr:rowOff>111074</xdr:rowOff>
    </xdr:to>
    <xdr:graphicFrame>
      <xdr:nvGraphicFramePr>
        <xdr:cNvPr id="6" name="2D Line Chart"/>
        <xdr:cNvGraphicFramePr/>
      </xdr:nvGraphicFramePr>
      <xdr:xfrm>
        <a:off x="0" y="19860801"/>
        <a:ext cx="5029200" cy="31693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241300</xdr:colOff>
      <xdr:row>106</xdr:row>
      <xdr:rowOff>119286</xdr:rowOff>
    </xdr:from>
    <xdr:to>
      <xdr:col>9</xdr:col>
      <xdr:colOff>596900</xdr:colOff>
      <xdr:row>124</xdr:row>
      <xdr:rowOff>111074</xdr:rowOff>
    </xdr:to>
    <xdr:graphicFrame>
      <xdr:nvGraphicFramePr>
        <xdr:cNvPr id="7" name="2D Line Chart"/>
        <xdr:cNvGraphicFramePr/>
      </xdr:nvGraphicFramePr>
      <xdr:xfrm>
        <a:off x="3898900" y="19860801"/>
        <a:ext cx="5029200" cy="31693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622300</xdr:colOff>
      <xdr:row>48</xdr:row>
      <xdr:rowOff>134526</xdr:rowOff>
    </xdr:from>
    <xdr:to>
      <xdr:col>9</xdr:col>
      <xdr:colOff>977900</xdr:colOff>
      <xdr:row>66</xdr:row>
      <xdr:rowOff>126314</xdr:rowOff>
    </xdr:to>
    <xdr:graphicFrame>
      <xdr:nvGraphicFramePr>
        <xdr:cNvPr id="8" name="2D Line Chart"/>
        <xdr:cNvGraphicFramePr/>
      </xdr:nvGraphicFramePr>
      <xdr:xfrm>
        <a:off x="4279900" y="9637301"/>
        <a:ext cx="5029200" cy="31693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O45"/>
  <sheetViews>
    <sheetView workbookViewId="0" showGridLines="0" defaultGridColor="1"/>
  </sheetViews>
  <sheetFormatPr defaultColWidth="12" defaultRowHeight="13.9" customHeight="1" outlineLevelRow="0" outlineLevelCol="0"/>
  <cols>
    <col min="1" max="8" width="12" style="1" customWidth="1"/>
    <col min="9" max="10" width="13.3516" style="1" customWidth="1"/>
    <col min="11" max="15" width="12" style="1" customWidth="1"/>
    <col min="16" max="16384" width="12" style="1" customWidth="1"/>
  </cols>
  <sheetData>
    <row r="1" ht="50.7" customHeight="1">
      <c r="A1" t="s" s="2">
        <v>0</v>
      </c>
      <c r="B1" t="s" s="2">
        <v>1</v>
      </c>
      <c r="C1" t="s" s="2">
        <v>2</v>
      </c>
      <c r="D1" t="s" s="3">
        <v>3</v>
      </c>
      <c r="E1" t="s" s="4">
        <v>2</v>
      </c>
      <c r="F1" t="s" s="5">
        <v>4</v>
      </c>
      <c r="G1" t="s" s="6">
        <v>5</v>
      </c>
      <c r="H1" t="s" s="4">
        <v>6</v>
      </c>
      <c r="I1" t="s" s="2">
        <v>4</v>
      </c>
      <c r="J1" t="s" s="2">
        <v>7</v>
      </c>
      <c r="K1" s="7"/>
      <c r="L1" s="7"/>
      <c r="M1" s="7"/>
      <c r="N1" s="7"/>
      <c r="O1" s="7"/>
    </row>
    <row r="2" ht="14.7" customHeight="1">
      <c r="A2" s="8">
        <v>1</v>
      </c>
      <c r="B2" s="9">
        <v>6</v>
      </c>
      <c r="C2" s="9">
        <v>6</v>
      </c>
      <c r="D2" s="10">
        <f>SQRT((B2*B2)/1-DEGREES(COS(C2))/2)</f>
        <v>2.91430051307922</v>
      </c>
      <c r="E2" s="11">
        <v>8</v>
      </c>
      <c r="F2" s="12">
        <v>2</v>
      </c>
      <c r="G2" s="13">
        <f>F5</f>
        <v>10</v>
      </c>
      <c r="H2" s="11">
        <v>13.7</v>
      </c>
      <c r="I2" s="9">
        <v>0.54</v>
      </c>
      <c r="J2" s="9">
        <f>ACOS((-H2)/2*I2*I2+1)</f>
        <v>3.07030343988147</v>
      </c>
      <c r="K2" s="14"/>
      <c r="L2" s="14"/>
      <c r="M2" s="14"/>
      <c r="N2" s="14"/>
      <c r="O2" s="14"/>
    </row>
    <row r="3" ht="14.7" customHeight="1">
      <c r="A3" s="8">
        <v>2</v>
      </c>
      <c r="B3" s="9">
        <v>6</v>
      </c>
      <c r="C3" s="9">
        <v>7</v>
      </c>
      <c r="D3" s="10">
        <f>SQRT((B3*B3)/1-DEGREES(COS(C3))/2)</f>
        <v>3.79503508947746</v>
      </c>
      <c r="E3" s="11">
        <v>8.1</v>
      </c>
      <c r="F3" s="12">
        <v>2</v>
      </c>
      <c r="G3" s="13">
        <f>SQRT(2*F3*F3*(1-DEGREES(COS(E3))))</f>
        <v>10.9376604935959</v>
      </c>
      <c r="H3" s="15"/>
      <c r="I3" s="9">
        <v>9</v>
      </c>
      <c r="J3" s="9">
        <f>ACOS((H3*H3)/2*I3*I3+1)</f>
        <v>0</v>
      </c>
      <c r="K3" s="14"/>
      <c r="L3" s="14"/>
      <c r="M3" s="14"/>
      <c r="N3" s="14"/>
      <c r="O3" s="14"/>
    </row>
    <row r="4" ht="14.7" customHeight="1">
      <c r="A4" s="8">
        <v>3</v>
      </c>
      <c r="B4" s="9">
        <v>6</v>
      </c>
      <c r="C4" s="9">
        <v>8</v>
      </c>
      <c r="D4" s="10">
        <f>SQRT((B4*B4)/1-DEGREES(COS(C4))/2)</f>
        <v>6.33784418616632</v>
      </c>
      <c r="E4" s="11">
        <v>24</v>
      </c>
      <c r="F4" s="12">
        <v>10</v>
      </c>
      <c r="G4" s="16">
        <f>SQRT(2*F4*F4*(1-DEGREES(COS(E4))))</f>
      </c>
      <c r="H4" s="11">
        <v>9</v>
      </c>
      <c r="I4" s="9">
        <v>4</v>
      </c>
      <c r="J4" s="14">
        <f>ACOS((-H4)/2*I4*I4+1)</f>
      </c>
      <c r="K4" s="14"/>
      <c r="L4" s="14"/>
      <c r="M4" s="14"/>
      <c r="N4" s="14"/>
      <c r="O4" s="14"/>
    </row>
    <row r="5" ht="14.7" customHeight="1">
      <c r="A5" s="8">
        <v>4</v>
      </c>
      <c r="B5" s="9">
        <v>6</v>
      </c>
      <c r="C5" s="9">
        <v>9</v>
      </c>
      <c r="D5" s="10">
        <f>SQRT((B5*B5)/1-DEGREES(COS(C5))/2)</f>
        <v>7.88047963618463</v>
      </c>
      <c r="E5" s="11">
        <v>32</v>
      </c>
      <c r="F5" s="12">
        <v>10</v>
      </c>
      <c r="G5" s="16">
        <f>SQRT(2*F5*F5*(1-DEGREES(COS(E5))))</f>
      </c>
      <c r="H5" s="11">
        <v>9</v>
      </c>
      <c r="I5" s="9">
        <v>5</v>
      </c>
      <c r="J5" s="14">
        <f>ACOS((-H5)/2*I5*I5+1)</f>
      </c>
      <c r="K5" s="14"/>
      <c r="L5" s="14"/>
      <c r="M5" s="14"/>
      <c r="N5" s="14"/>
      <c r="O5" s="14"/>
    </row>
    <row r="6" ht="14.7" customHeight="1">
      <c r="A6" s="8">
        <v>5</v>
      </c>
      <c r="B6" s="9">
        <v>6</v>
      </c>
      <c r="C6" s="9">
        <v>10</v>
      </c>
      <c r="D6" s="10">
        <f>SQRT((B6*B6)/1-DEGREES(COS(C6))/2)</f>
        <v>7.748395231455</v>
      </c>
      <c r="E6" s="11">
        <v>40</v>
      </c>
      <c r="F6" s="12">
        <v>10</v>
      </c>
      <c r="G6" s="13">
        <f>SQRT(2*F6*F6*(1-DEGREES(COS(E6))))</f>
        <v>88.5581573084157</v>
      </c>
      <c r="H6" s="11">
        <v>9</v>
      </c>
      <c r="I6" s="9">
        <v>6</v>
      </c>
      <c r="J6" s="14">
        <f>ACOS((-H6)/2*I6*I6+1)</f>
      </c>
      <c r="K6" s="14"/>
      <c r="L6" s="14"/>
      <c r="M6" s="14"/>
      <c r="N6" s="14"/>
      <c r="O6" s="14"/>
    </row>
    <row r="7" ht="14.7" customHeight="1">
      <c r="A7" s="8">
        <v>6</v>
      </c>
      <c r="B7" s="9">
        <v>6</v>
      </c>
      <c r="C7" s="9">
        <v>11</v>
      </c>
      <c r="D7" s="10">
        <f>SQRT((B7*B7)/1-DEGREES(COS(C7))/2)</f>
        <v>5.98942510529538</v>
      </c>
      <c r="E7" s="11">
        <v>48</v>
      </c>
      <c r="F7" s="12">
        <v>10</v>
      </c>
      <c r="G7" s="13">
        <f>SQRT(2*F7*F7*(1-DEGREES(COS(E7))))</f>
        <v>86.80733716774751</v>
      </c>
      <c r="H7" s="11">
        <v>9</v>
      </c>
      <c r="I7" s="9">
        <v>7</v>
      </c>
      <c r="J7" s="14">
        <f>ACOS((-H7)/2*I7*I7+1)</f>
      </c>
      <c r="K7" s="14"/>
      <c r="L7" s="14"/>
      <c r="M7" s="14"/>
      <c r="N7" s="14"/>
      <c r="O7" s="14"/>
    </row>
    <row r="8" ht="14.7" customHeight="1">
      <c r="A8" s="8">
        <v>7</v>
      </c>
      <c r="B8" s="9">
        <v>6</v>
      </c>
      <c r="C8" s="9">
        <v>12</v>
      </c>
      <c r="D8" s="10">
        <f>SQRT((B8*B8)/1-DEGREES(COS(C8))/2)</f>
        <v>3.43880281778568</v>
      </c>
      <c r="E8" s="11">
        <v>56</v>
      </c>
      <c r="F8" s="12">
        <v>10</v>
      </c>
      <c r="G8" s="16">
        <f>SQRT(2*F8*F8*(1-DEGREES(COS(E8))))</f>
      </c>
      <c r="H8" s="11">
        <v>9</v>
      </c>
      <c r="I8" s="9">
        <v>8</v>
      </c>
      <c r="J8" s="14">
        <f>ACOS((-H8)/2*I8*I8+1)</f>
      </c>
      <c r="K8" s="14"/>
      <c r="L8" s="14"/>
      <c r="M8" s="14"/>
      <c r="N8" s="14"/>
      <c r="O8" s="14"/>
    </row>
    <row r="9" ht="14.7" customHeight="1">
      <c r="A9" s="8">
        <v>8</v>
      </c>
      <c r="B9" s="9">
        <v>6</v>
      </c>
      <c r="C9" s="9">
        <v>13</v>
      </c>
      <c r="D9" s="10">
        <f>SQRT((B9*B9)/1-DEGREES(COS(C9))/2)</f>
        <v>3.16284122982591</v>
      </c>
      <c r="E9" s="11">
        <v>64</v>
      </c>
      <c r="F9" s="12">
        <v>10</v>
      </c>
      <c r="G9" s="16">
        <f>SQRT(2*F9*F9*(1-DEGREES(COS(E9))))</f>
      </c>
      <c r="H9" s="11">
        <v>9</v>
      </c>
      <c r="I9" s="9">
        <v>9</v>
      </c>
      <c r="J9" s="14"/>
      <c r="K9" s="14"/>
      <c r="L9" s="14"/>
      <c r="M9" s="14"/>
      <c r="N9" s="14"/>
      <c r="O9" s="14"/>
    </row>
    <row r="10" ht="14.7" customHeight="1">
      <c r="A10" s="8">
        <v>9</v>
      </c>
      <c r="B10" s="9">
        <v>6</v>
      </c>
      <c r="C10" s="9">
        <v>14</v>
      </c>
      <c r="D10" s="10">
        <f>SQRT((B10*B10)/1-DEGREES(COS(C10))/2)</f>
        <v>5.66416518537073</v>
      </c>
      <c r="E10" s="11">
        <v>72</v>
      </c>
      <c r="F10" s="17"/>
      <c r="G10" s="13">
        <f>SQRT(2*F10*F10*(1-DEGREES(COS(E10))))</f>
        <v>0</v>
      </c>
      <c r="H10" s="11">
        <v>9</v>
      </c>
      <c r="I10" s="9">
        <v>10</v>
      </c>
      <c r="J10" s="14"/>
      <c r="K10" s="14"/>
      <c r="L10" s="14"/>
      <c r="M10" s="14"/>
      <c r="N10" s="14"/>
      <c r="O10" s="14"/>
    </row>
    <row r="11" ht="14.7" customHeight="1">
      <c r="A11" s="8">
        <v>10</v>
      </c>
      <c r="B11" s="9">
        <v>6</v>
      </c>
      <c r="C11" s="9">
        <v>15</v>
      </c>
      <c r="D11" s="10">
        <f>SQRT((B11*B11)/1-DEGREES(COS(C11))/2)</f>
        <v>7.60022733718909</v>
      </c>
      <c r="E11" s="11">
        <v>80</v>
      </c>
      <c r="F11" s="12">
        <v>2</v>
      </c>
      <c r="G11" s="13">
        <f>SQRT(2*F11*F11*(1-DEGREES(COS(E11))))</f>
        <v>7.65491903761701</v>
      </c>
      <c r="H11" s="11">
        <v>9</v>
      </c>
      <c r="I11" s="9">
        <v>11</v>
      </c>
      <c r="J11" s="14"/>
      <c r="K11" s="14"/>
      <c r="L11" s="14"/>
      <c r="M11" s="14"/>
      <c r="N11" s="14"/>
      <c r="O11" s="14"/>
    </row>
    <row r="12" ht="14.7" customHeight="1">
      <c r="A12" s="8">
        <v>11</v>
      </c>
      <c r="B12" s="9">
        <v>6</v>
      </c>
      <c r="C12" s="9">
        <v>16</v>
      </c>
      <c r="D12" s="10">
        <f>SQRT((B12*B12)/1-DEGREES(COS(C12))/2)</f>
        <v>7.96460439799811</v>
      </c>
      <c r="E12" s="11">
        <v>88</v>
      </c>
      <c r="F12" s="12">
        <v>2</v>
      </c>
      <c r="G12" s="16">
        <f>SQRT(2*F12*F12*(1-DEGREES(COS(E12))))</f>
      </c>
      <c r="H12" s="11">
        <v>9</v>
      </c>
      <c r="I12" s="9">
        <v>12</v>
      </c>
      <c r="J12" s="14"/>
      <c r="K12" s="14"/>
      <c r="L12" s="14"/>
      <c r="M12" s="14"/>
      <c r="N12" s="14"/>
      <c r="O12" s="14"/>
    </row>
    <row r="13" ht="14.7" customHeight="1">
      <c r="A13" s="8">
        <v>12</v>
      </c>
      <c r="B13" s="9">
        <v>6</v>
      </c>
      <c r="C13" s="9">
        <v>17</v>
      </c>
      <c r="D13" s="10">
        <f>SQRT((B13*B13)/1-DEGREES(COS(C13))/2)</f>
        <v>6.62441310408281</v>
      </c>
      <c r="E13" s="11">
        <v>96</v>
      </c>
      <c r="F13" s="12">
        <v>2</v>
      </c>
      <c r="G13" s="13">
        <f>SQRT(2*F13*F13*(1-DEGREES(COS(E13))))</f>
        <v>9.52382412270547</v>
      </c>
      <c r="H13" s="11">
        <v>9</v>
      </c>
      <c r="I13" s="9">
        <v>13</v>
      </c>
      <c r="J13" s="14"/>
      <c r="K13" s="14"/>
      <c r="L13" s="14"/>
      <c r="M13" s="14"/>
      <c r="N13" s="14"/>
      <c r="O13" s="14"/>
    </row>
    <row r="14" ht="14.7" customHeight="1">
      <c r="A14" s="8">
        <v>13</v>
      </c>
      <c r="B14" s="9">
        <v>6</v>
      </c>
      <c r="C14" s="9">
        <v>18</v>
      </c>
      <c r="D14" s="10">
        <f>SQRT((B14*B14)/1-DEGREES(COS(C14))/2)</f>
        <v>4.13319727787356</v>
      </c>
      <c r="E14" s="11">
        <v>104</v>
      </c>
      <c r="F14" s="12">
        <v>2</v>
      </c>
      <c r="G14" s="13">
        <f>SQRT(2*F14*F14*(1-DEGREES(COS(E14))))</f>
        <v>21.024089187785</v>
      </c>
      <c r="H14" s="11">
        <v>9</v>
      </c>
      <c r="I14" s="9">
        <v>14</v>
      </c>
      <c r="J14" s="14"/>
      <c r="K14" s="14"/>
      <c r="L14" s="14"/>
      <c r="M14" s="14"/>
      <c r="N14" s="14"/>
      <c r="O14" s="14"/>
    </row>
    <row r="15" ht="14.7" customHeight="1">
      <c r="A15" s="8">
        <v>14</v>
      </c>
      <c r="B15" s="9">
        <v>6</v>
      </c>
      <c r="C15" s="9">
        <v>19</v>
      </c>
      <c r="D15" s="10">
        <f>SQRT((B15*B15)/1-DEGREES(COS(C15))/2)</f>
        <v>2.77050520598774</v>
      </c>
      <c r="E15" s="11">
        <v>112</v>
      </c>
      <c r="F15" s="12">
        <v>2</v>
      </c>
      <c r="G15" s="16">
        <f>SQRT(2*F15*F15*(1-DEGREES(COS(E15))))</f>
      </c>
      <c r="H15" s="11">
        <v>9</v>
      </c>
      <c r="I15" s="9">
        <v>15</v>
      </c>
      <c r="J15" s="14"/>
      <c r="K15" s="14"/>
      <c r="L15" s="14"/>
      <c r="M15" s="14"/>
      <c r="N15" s="14"/>
      <c r="O15" s="14"/>
    </row>
    <row r="16" ht="14.7" customHeight="1">
      <c r="A16" s="8">
        <v>15</v>
      </c>
      <c r="B16" s="9">
        <v>6</v>
      </c>
      <c r="C16" s="9">
        <v>20</v>
      </c>
      <c r="D16" s="10">
        <f>SQRT((B16*B16)/1-DEGREES(COS(C16))/2)</f>
        <v>4.93044724964662</v>
      </c>
      <c r="E16" s="11">
        <v>120</v>
      </c>
      <c r="F16" s="12">
        <v>2</v>
      </c>
      <c r="G16" s="16">
        <f>SQRT(2*F16*F16*(1-DEGREES(COS(E16))))</f>
      </c>
      <c r="H16" s="11">
        <v>9</v>
      </c>
      <c r="I16" s="9">
        <v>16</v>
      </c>
      <c r="J16" s="14"/>
      <c r="K16" s="14"/>
      <c r="L16" s="14"/>
      <c r="M16" s="14"/>
      <c r="N16" s="14"/>
      <c r="O16" s="14"/>
    </row>
    <row r="17" ht="14.7" customHeight="1">
      <c r="A17" s="8">
        <v>16</v>
      </c>
      <c r="B17" s="9">
        <v>6</v>
      </c>
      <c r="C17" s="9">
        <v>21</v>
      </c>
      <c r="D17" s="10">
        <f>SQRT((B17*B17)/1-DEGREES(COS(C17))/2)</f>
        <v>7.18966532345816</v>
      </c>
      <c r="E17" s="11">
        <v>128</v>
      </c>
      <c r="F17" s="12">
        <v>2</v>
      </c>
      <c r="G17" s="13">
        <f>SQRT(2*F17*F17*(1-DEGREES(COS(E17))))</f>
        <v>18.0443910926966</v>
      </c>
      <c r="H17" s="11">
        <v>9</v>
      </c>
      <c r="I17" s="9">
        <v>17</v>
      </c>
      <c r="J17" s="14"/>
      <c r="K17" s="14"/>
      <c r="L17" s="14"/>
      <c r="M17" s="14"/>
      <c r="N17" s="14"/>
      <c r="O17" s="14"/>
    </row>
    <row r="18" ht="21.75" customHeight="1">
      <c r="A18" s="18">
        <v>17</v>
      </c>
      <c r="B18" s="19">
        <v>6</v>
      </c>
      <c r="C18" s="19">
        <v>22</v>
      </c>
      <c r="D18" s="20">
        <f>SQRT((B18*B18)/1-DEGREES(COS(C18))/2)</f>
        <v>8.04032135647658</v>
      </c>
      <c r="E18" s="21">
        <v>136</v>
      </c>
      <c r="F18" s="22">
        <v>2</v>
      </c>
      <c r="G18" s="23">
        <f>SQRT(2*F18*F18*(1-DEGREES(COS(E18))))</f>
        <v>16.9932760517318</v>
      </c>
      <c r="H18" s="21">
        <v>9</v>
      </c>
      <c r="I18" s="19">
        <v>18</v>
      </c>
      <c r="J18" s="24"/>
      <c r="K18" s="24"/>
      <c r="L18" s="24"/>
      <c r="M18" s="24"/>
      <c r="N18" s="24"/>
      <c r="O18" s="24"/>
    </row>
    <row r="19" ht="16.7" customHeight="1">
      <c r="A19" s="25">
        <v>18</v>
      </c>
      <c r="B19" s="26">
        <v>10</v>
      </c>
      <c r="C19" s="26">
        <v>10</v>
      </c>
      <c r="D19" s="27">
        <f>SQRT((B19*B19)/1-DEGREES(COS(C19))/2)</f>
        <v>11.1372181743393</v>
      </c>
      <c r="E19" s="28">
        <v>10</v>
      </c>
      <c r="F19" s="29">
        <v>3</v>
      </c>
      <c r="G19" s="30">
        <f>SQRT(2*F19*F19*(1-DEGREES(COS(E19))))</f>
        <v>29.7212824733733</v>
      </c>
      <c r="H19" s="31"/>
      <c r="I19" s="32"/>
      <c r="J19" s="32"/>
      <c r="K19" s="32"/>
      <c r="L19" s="32"/>
      <c r="M19" s="32"/>
      <c r="N19" s="32"/>
      <c r="O19" s="32"/>
    </row>
    <row r="20" ht="14.7" customHeight="1">
      <c r="A20" s="8">
        <v>19</v>
      </c>
      <c r="B20" s="9">
        <v>11</v>
      </c>
      <c r="C20" s="9">
        <v>10</v>
      </c>
      <c r="D20" s="10">
        <f>SQRT((B20*B20)/1-DEGREES(COS(C20))/2)</f>
        <v>12.0431569226194</v>
      </c>
      <c r="E20" s="11">
        <v>10</v>
      </c>
      <c r="F20" s="12">
        <v>4</v>
      </c>
      <c r="G20" s="13">
        <f>SQRT(2*F20*F20*(1-DEGREES(COS(E20))))</f>
        <v>39.6283766311644</v>
      </c>
      <c r="H20" s="15"/>
      <c r="I20" s="14"/>
      <c r="J20" s="14"/>
      <c r="K20" s="14"/>
      <c r="L20" s="14"/>
      <c r="M20" s="14"/>
      <c r="N20" s="14"/>
      <c r="O20" s="14"/>
    </row>
    <row r="21" ht="14.7" customHeight="1">
      <c r="A21" s="8">
        <v>20</v>
      </c>
      <c r="B21" s="9">
        <v>12</v>
      </c>
      <c r="C21" s="9">
        <v>10</v>
      </c>
      <c r="D21" s="10">
        <f>SQRT((B21*B21)/1-DEGREES(COS(C21))/2)</f>
        <v>12.9629328727273</v>
      </c>
      <c r="E21" s="11">
        <v>10</v>
      </c>
      <c r="F21" s="12">
        <v>5</v>
      </c>
      <c r="G21" s="13">
        <f>SQRT(2*F21*F21*(1-DEGREES(COS(E21))))</f>
        <v>49.5354707889555</v>
      </c>
      <c r="H21" s="15"/>
      <c r="I21" s="14"/>
      <c r="J21" s="14"/>
      <c r="K21" s="14"/>
      <c r="L21" s="14"/>
      <c r="M21" s="14"/>
      <c r="N21" s="14"/>
      <c r="O21" s="14"/>
    </row>
    <row r="22" ht="14.7" customHeight="1">
      <c r="A22" s="8">
        <v>21</v>
      </c>
      <c r="B22" s="9">
        <v>13</v>
      </c>
      <c r="C22" s="9">
        <v>10</v>
      </c>
      <c r="D22" s="10">
        <f>SQRT((B22*B22)/1-DEGREES(COS(C22))/2)</f>
        <v>13.8937982086554</v>
      </c>
      <c r="E22" s="11">
        <v>10</v>
      </c>
      <c r="F22" s="12">
        <v>6</v>
      </c>
      <c r="G22" s="13">
        <f>SQRT(2*F22*F22*(1-DEGREES(COS(E22))))</f>
        <v>59.4425649467466</v>
      </c>
      <c r="H22" s="15"/>
      <c r="I22" s="14"/>
      <c r="J22" s="14"/>
      <c r="K22" s="14"/>
      <c r="L22" s="14"/>
      <c r="M22" s="14"/>
      <c r="N22" s="14"/>
      <c r="O22" s="14"/>
    </row>
    <row r="23" ht="14.7" customHeight="1">
      <c r="A23" s="8">
        <v>22</v>
      </c>
      <c r="B23" s="9">
        <v>14</v>
      </c>
      <c r="C23" s="9">
        <v>10</v>
      </c>
      <c r="D23" s="10">
        <f>SQRT((B23*B23)/1-DEGREES(COS(C23))/2)</f>
        <v>14.8336653819221</v>
      </c>
      <c r="E23" s="11">
        <v>10</v>
      </c>
      <c r="F23" s="12">
        <v>7</v>
      </c>
      <c r="G23" s="13">
        <f>SQRT(2*F23*F23*(1-DEGREES(COS(E23))))</f>
        <v>69.34965910453769</v>
      </c>
      <c r="H23" s="15"/>
      <c r="I23" s="14"/>
      <c r="J23" s="14"/>
      <c r="K23" s="14"/>
      <c r="L23" s="14"/>
      <c r="M23" s="14"/>
      <c r="N23" s="14"/>
      <c r="O23" s="14"/>
    </row>
    <row r="24" ht="14.7" customHeight="1">
      <c r="A24" s="8">
        <v>23</v>
      </c>
      <c r="B24" s="9">
        <v>15</v>
      </c>
      <c r="C24" s="9">
        <v>10</v>
      </c>
      <c r="D24" s="10">
        <f>SQRT((B24*B24)/1-DEGREES(COS(C24))/2)</f>
        <v>15.7809261028254</v>
      </c>
      <c r="E24" s="11">
        <v>10</v>
      </c>
      <c r="F24" s="12">
        <v>8</v>
      </c>
      <c r="G24" s="13">
        <f>SQRT(2*F24*F24*(1-DEGREES(COS(E24))))</f>
        <v>79.2567532623288</v>
      </c>
      <c r="H24" s="15"/>
      <c r="I24" s="14"/>
      <c r="J24" s="14"/>
      <c r="K24" s="14"/>
      <c r="L24" s="14"/>
      <c r="M24" s="14"/>
      <c r="N24" s="14"/>
      <c r="O24" s="14"/>
    </row>
    <row r="25" ht="14.7" customHeight="1">
      <c r="A25" s="8">
        <v>24</v>
      </c>
      <c r="B25" s="9">
        <v>16</v>
      </c>
      <c r="C25" s="9">
        <v>10</v>
      </c>
      <c r="D25" s="10">
        <f>SQRT((B25*B25)/1-DEGREES(COS(C25))/2)</f>
        <v>16.7343248642673</v>
      </c>
      <c r="E25" s="11">
        <v>10</v>
      </c>
      <c r="F25" s="12">
        <v>9</v>
      </c>
      <c r="G25" s="13">
        <f>SQRT(2*F25*F25*(1-DEGREES(COS(E25))))</f>
        <v>89.16384742011989</v>
      </c>
      <c r="H25" s="15"/>
      <c r="I25" s="14"/>
      <c r="J25" s="14"/>
      <c r="K25" s="14"/>
      <c r="L25" s="14"/>
      <c r="M25" s="14"/>
      <c r="N25" s="14"/>
      <c r="O25" s="14"/>
    </row>
    <row r="26" ht="14.7" customHeight="1">
      <c r="A26" s="8">
        <v>25</v>
      </c>
      <c r="B26" s="9">
        <v>17</v>
      </c>
      <c r="C26" s="9">
        <v>10</v>
      </c>
      <c r="D26" s="10">
        <f>SQRT((B26*B26)/1-DEGREES(COS(C26))/2)</f>
        <v>17.6928694298815</v>
      </c>
      <c r="E26" s="11">
        <v>10</v>
      </c>
      <c r="F26" s="12">
        <v>10</v>
      </c>
      <c r="G26" s="13">
        <f>SQRT(2*F26*F26*(1-DEGREES(COS(E26))))</f>
        <v>99.070941577911</v>
      </c>
      <c r="H26" s="15"/>
      <c r="I26" s="14"/>
      <c r="J26" s="14"/>
      <c r="K26" s="14"/>
      <c r="L26" s="14"/>
      <c r="M26" s="14"/>
      <c r="N26" s="14"/>
      <c r="O26" s="14"/>
    </row>
    <row r="27" ht="14.7" customHeight="1">
      <c r="A27" s="8">
        <v>26</v>
      </c>
      <c r="B27" s="9">
        <v>18</v>
      </c>
      <c r="C27" s="9">
        <v>10</v>
      </c>
      <c r="D27" s="10">
        <f>SQRT((B27*B27)/1-DEGREES(COS(C27))/2)</f>
        <v>18.6557666329431</v>
      </c>
      <c r="E27" s="11">
        <v>10</v>
      </c>
      <c r="F27" s="12">
        <v>11</v>
      </c>
      <c r="G27" s="13">
        <f>SQRT(2*F27*F27*(1-DEGREES(COS(E27))))</f>
        <v>108.978035735702</v>
      </c>
      <c r="H27" s="15"/>
      <c r="I27" s="14"/>
      <c r="J27" s="14"/>
      <c r="K27" s="14"/>
      <c r="L27" s="14"/>
      <c r="M27" s="14"/>
      <c r="N27" s="14"/>
      <c r="O27" s="14"/>
    </row>
    <row r="28" ht="14.7" customHeight="1">
      <c r="A28" s="8">
        <v>27</v>
      </c>
      <c r="B28" s="9">
        <v>19</v>
      </c>
      <c r="C28" s="9">
        <v>10</v>
      </c>
      <c r="D28" s="10">
        <f>SQRT((B28*B28)/1-DEGREES(COS(C28))/2)</f>
        <v>19.6223757140371</v>
      </c>
      <c r="E28" s="11">
        <v>10</v>
      </c>
      <c r="F28" s="12">
        <v>12</v>
      </c>
      <c r="G28" s="13">
        <f>SQRT(2*F28*F28*(1-DEGREES(COS(E28))))</f>
        <v>118.885129893493</v>
      </c>
      <c r="H28" s="15"/>
      <c r="I28" s="14"/>
      <c r="J28" s="14"/>
      <c r="K28" s="14"/>
      <c r="L28" s="14"/>
      <c r="M28" s="14"/>
      <c r="N28" s="14"/>
      <c r="O28" s="14"/>
    </row>
    <row r="29" ht="14.7" customHeight="1">
      <c r="A29" s="8">
        <v>28</v>
      </c>
      <c r="B29" s="9">
        <v>20</v>
      </c>
      <c r="C29" s="9">
        <v>10</v>
      </c>
      <c r="D29" s="10">
        <f>SQRT((B29*B29)/1-DEGREES(COS(C29))/2)</f>
        <v>20.5921739664086</v>
      </c>
      <c r="E29" s="11">
        <v>10</v>
      </c>
      <c r="F29" s="12">
        <v>13</v>
      </c>
      <c r="G29" s="13">
        <f>SQRT(2*F29*F29*(1-DEGREES(COS(E29))))</f>
        <v>128.792224051284</v>
      </c>
      <c r="H29" s="15"/>
      <c r="I29" s="14"/>
      <c r="J29" s="14"/>
      <c r="K29" s="14"/>
      <c r="L29" s="14"/>
      <c r="M29" s="14"/>
      <c r="N29" s="14"/>
      <c r="O29" s="14"/>
    </row>
    <row r="30" ht="14.7" customHeight="1">
      <c r="A30" s="8">
        <v>29</v>
      </c>
      <c r="B30" s="9">
        <v>21</v>
      </c>
      <c r="C30" s="9">
        <v>10</v>
      </c>
      <c r="D30" s="10">
        <f>SQRT((B30*B30)/1-DEGREES(COS(C30))/2)</f>
        <v>21.5647311289252</v>
      </c>
      <c r="E30" s="11">
        <v>10</v>
      </c>
      <c r="F30" s="12">
        <v>14</v>
      </c>
      <c r="G30" s="13">
        <f>SQRT(2*F30*F30*(1-DEGREES(COS(E30))))</f>
        <v>138.699318209075</v>
      </c>
      <c r="H30" s="15"/>
      <c r="I30" s="14"/>
      <c r="J30" s="14"/>
      <c r="K30" s="14"/>
      <c r="L30" s="14"/>
      <c r="M30" s="14"/>
      <c r="N30" s="14"/>
      <c r="O30" s="14"/>
    </row>
    <row r="31" ht="14.7" customHeight="1">
      <c r="A31" s="8">
        <v>30</v>
      </c>
      <c r="B31" s="9">
        <v>22</v>
      </c>
      <c r="C31" s="9">
        <v>10</v>
      </c>
      <c r="D31" s="10">
        <f>SQRT((B31*B31)/1-DEGREES(COS(C31))/2)</f>
        <v>22.5396900746846</v>
      </c>
      <c r="E31" s="11">
        <v>10</v>
      </c>
      <c r="F31" s="12">
        <v>15</v>
      </c>
      <c r="G31" s="13">
        <f>SQRT(2*F31*F31*(1-DEGREES(COS(E31))))</f>
        <v>148.606412366866</v>
      </c>
      <c r="H31" s="15"/>
      <c r="I31" s="14"/>
      <c r="J31" s="14"/>
      <c r="K31" s="14"/>
      <c r="L31" s="14"/>
      <c r="M31" s="14"/>
      <c r="N31" s="14"/>
      <c r="O31" s="14"/>
    </row>
    <row r="32" ht="14.7" customHeight="1">
      <c r="A32" s="8">
        <v>31</v>
      </c>
      <c r="B32" s="9">
        <v>23</v>
      </c>
      <c r="C32" s="9">
        <v>10</v>
      </c>
      <c r="D32" s="10">
        <f>SQRT((B32*B32)/1-DEGREES(COS(C32))/2)</f>
        <v>23.5167520857544</v>
      </c>
      <c r="E32" s="11">
        <v>10</v>
      </c>
      <c r="F32" s="12">
        <v>16</v>
      </c>
      <c r="G32" s="13">
        <f>SQRT(2*F32*F32*(1-DEGREES(COS(E32))))</f>
        <v>158.513506524658</v>
      </c>
      <c r="H32" s="15"/>
      <c r="I32" s="14"/>
      <c r="J32" s="14"/>
      <c r="K32" s="14"/>
      <c r="L32" s="14"/>
      <c r="M32" s="14"/>
      <c r="N32" s="14"/>
      <c r="O32" s="14"/>
    </row>
    <row r="33" ht="14.7" customHeight="1">
      <c r="A33" s="8">
        <v>32</v>
      </c>
      <c r="B33" s="9">
        <v>24</v>
      </c>
      <c r="C33" s="9">
        <v>10</v>
      </c>
      <c r="D33" s="10">
        <f>SQRT((B33*B33)/1-DEGREES(COS(C33))/2)</f>
        <v>24.4956655076533</v>
      </c>
      <c r="E33" s="11">
        <v>10</v>
      </c>
      <c r="F33" s="12">
        <v>17</v>
      </c>
      <c r="G33" s="13">
        <f>SQRT(2*F33*F33*(1-DEGREES(COS(E33))))</f>
        <v>168.420600682449</v>
      </c>
      <c r="H33" s="15"/>
      <c r="I33" s="14"/>
      <c r="J33" s="14"/>
      <c r="K33" s="14"/>
      <c r="L33" s="14"/>
      <c r="M33" s="14"/>
      <c r="N33" s="14"/>
      <c r="O33" s="14"/>
    </row>
    <row r="34" ht="14.7" customHeight="1">
      <c r="A34" s="8">
        <v>33</v>
      </c>
      <c r="B34" s="14"/>
      <c r="C34" s="14"/>
      <c r="D34" s="33"/>
      <c r="E34" s="15"/>
      <c r="F34" s="17"/>
      <c r="G34" s="13">
        <f>SQRT(2*F34*F34*(1-DEGREES(COS(E34))))</f>
        <v>0</v>
      </c>
      <c r="H34" s="15"/>
      <c r="I34" s="14"/>
      <c r="J34" s="14"/>
      <c r="K34" s="14"/>
      <c r="L34" s="14"/>
      <c r="M34" s="14"/>
      <c r="N34" s="14"/>
      <c r="O34" s="14"/>
    </row>
    <row r="35" ht="14.7" customHeight="1">
      <c r="A35" s="8">
        <v>34</v>
      </c>
      <c r="B35" s="14"/>
      <c r="C35" s="14"/>
      <c r="D35" s="33"/>
      <c r="E35" s="15"/>
      <c r="F35" s="17"/>
      <c r="G35" s="16"/>
      <c r="H35" s="15"/>
      <c r="I35" s="14"/>
      <c r="J35" s="14"/>
      <c r="K35" s="14"/>
      <c r="L35" s="14"/>
      <c r="M35" s="14"/>
      <c r="N35" s="14"/>
      <c r="O35" s="14"/>
    </row>
    <row r="36" ht="14.7" customHeight="1">
      <c r="A36" s="34"/>
      <c r="B36" s="14"/>
      <c r="C36" s="14"/>
      <c r="D36" s="33"/>
      <c r="E36" s="15"/>
      <c r="F36" s="17"/>
      <c r="G36" s="16"/>
      <c r="H36" s="15"/>
      <c r="I36" s="14"/>
      <c r="J36" s="14"/>
      <c r="K36" s="14"/>
      <c r="L36" s="14"/>
      <c r="M36" s="14"/>
      <c r="N36" s="14"/>
      <c r="O36" s="14"/>
    </row>
    <row r="37" ht="14.7" customHeight="1">
      <c r="A37" s="34"/>
      <c r="B37" s="14"/>
      <c r="C37" s="14"/>
      <c r="D37" s="33"/>
      <c r="E37" s="15"/>
      <c r="F37" s="17"/>
      <c r="G37" s="16"/>
      <c r="H37" s="15"/>
      <c r="I37" s="14"/>
      <c r="J37" s="14"/>
      <c r="K37" s="14"/>
      <c r="L37" s="14"/>
      <c r="M37" s="14"/>
      <c r="N37" s="14"/>
      <c r="O37" s="14"/>
    </row>
    <row r="38" ht="14.7" customHeight="1">
      <c r="A38" s="34"/>
      <c r="B38" s="14"/>
      <c r="C38" s="14"/>
      <c r="D38" s="33"/>
      <c r="E38" s="15"/>
      <c r="F38" s="17"/>
      <c r="G38" s="16"/>
      <c r="H38" s="15"/>
      <c r="I38" s="14"/>
      <c r="J38" s="14"/>
      <c r="K38" s="14"/>
      <c r="L38" s="14"/>
      <c r="M38" s="14"/>
      <c r="N38" s="14"/>
      <c r="O38" s="14"/>
    </row>
    <row r="39" ht="14.7" customHeight="1">
      <c r="A39" s="34"/>
      <c r="B39" s="14"/>
      <c r="C39" s="14"/>
      <c r="D39" s="33"/>
      <c r="E39" s="15"/>
      <c r="F39" s="17"/>
      <c r="G39" s="16"/>
      <c r="H39" s="15"/>
      <c r="I39" s="14"/>
      <c r="J39" s="14"/>
      <c r="K39" s="14"/>
      <c r="L39" s="14"/>
      <c r="M39" s="14"/>
      <c r="N39" s="14"/>
      <c r="O39" s="14"/>
    </row>
    <row r="40" ht="14.7" customHeight="1">
      <c r="A40" s="34"/>
      <c r="B40" s="14"/>
      <c r="C40" s="14"/>
      <c r="D40" s="33"/>
      <c r="E40" s="15"/>
      <c r="F40" s="17"/>
      <c r="G40" s="16"/>
      <c r="H40" s="15"/>
      <c r="I40" s="14"/>
      <c r="J40" s="14"/>
      <c r="K40" s="14"/>
      <c r="L40" s="14"/>
      <c r="M40" s="14"/>
      <c r="N40" s="14"/>
      <c r="O40" s="14"/>
    </row>
    <row r="41" ht="14.7" customHeight="1">
      <c r="A41" s="34"/>
      <c r="B41" s="14"/>
      <c r="C41" s="14"/>
      <c r="D41" s="33"/>
      <c r="E41" s="15"/>
      <c r="F41" s="17"/>
      <c r="G41" s="16"/>
      <c r="H41" s="15"/>
      <c r="I41" s="14"/>
      <c r="J41" s="14"/>
      <c r="K41" s="14"/>
      <c r="L41" s="14"/>
      <c r="M41" s="14"/>
      <c r="N41" s="14"/>
      <c r="O41" s="14"/>
    </row>
    <row r="42" ht="14.7" customHeight="1">
      <c r="A42" s="34"/>
      <c r="B42" s="14"/>
      <c r="C42" s="14"/>
      <c r="D42" s="33"/>
      <c r="E42" s="15"/>
      <c r="F42" s="17"/>
      <c r="G42" s="16"/>
      <c r="H42" s="15"/>
      <c r="I42" s="14"/>
      <c r="J42" s="14"/>
      <c r="K42" s="14"/>
      <c r="L42" s="14"/>
      <c r="M42" s="14"/>
      <c r="N42" s="14"/>
      <c r="O42" s="14"/>
    </row>
    <row r="43" ht="14.7" customHeight="1">
      <c r="A43" s="34"/>
      <c r="B43" s="14"/>
      <c r="C43" s="14"/>
      <c r="D43" s="33"/>
      <c r="E43" s="15"/>
      <c r="F43" s="17"/>
      <c r="G43" s="16"/>
      <c r="H43" s="15"/>
      <c r="I43" s="14"/>
      <c r="J43" s="14"/>
      <c r="K43" s="14"/>
      <c r="L43" s="14"/>
      <c r="M43" s="14"/>
      <c r="N43" s="14"/>
      <c r="O43" s="14"/>
    </row>
    <row r="44" ht="14.7" customHeight="1">
      <c r="A44" s="34"/>
      <c r="B44" s="14"/>
      <c r="C44" s="14"/>
      <c r="D44" s="33"/>
      <c r="E44" s="15"/>
      <c r="F44" s="17"/>
      <c r="G44" s="16"/>
      <c r="H44" s="15"/>
      <c r="I44" s="14"/>
      <c r="J44" s="14"/>
      <c r="K44" s="14"/>
      <c r="L44" s="14"/>
      <c r="M44" s="14"/>
      <c r="N44" s="14"/>
      <c r="O44" s="14"/>
    </row>
    <row r="45" ht="14.7" customHeight="1">
      <c r="A45" s="34"/>
      <c r="B45" s="14"/>
      <c r="C45" s="14"/>
      <c r="D45" s="33"/>
      <c r="E45" s="15"/>
      <c r="F45" s="17"/>
      <c r="G45" s="16"/>
      <c r="H45" s="15"/>
      <c r="I45" s="14"/>
      <c r="J45" s="14"/>
      <c r="K45" s="14"/>
      <c r="L45" s="14"/>
      <c r="M45" s="14"/>
      <c r="N45" s="14"/>
      <c r="O45" s="14"/>
    </row>
  </sheetData>
  <pageMargins left="0.75" right="0.75" top="0.75" bottom="0.5" header="0.25" footer="0.25"/>
  <pageSetup firstPageNumber="1" fitToHeight="1" fitToWidth="1" scale="100" useFirstPageNumber="0" orientation="landscape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